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U23" i="3" l="1"/>
  <c r="V23" i="3" l="1"/>
  <c r="K23" i="3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N8" i="3" s="1"/>
  <c r="W8" i="3" s="1"/>
  <c r="M9" i="3"/>
  <c r="N9" i="3" s="1"/>
  <c r="W9" i="3" s="1"/>
  <c r="M10" i="3"/>
  <c r="N10" i="3" s="1"/>
  <c r="W10" i="3" s="1"/>
  <c r="M11" i="3"/>
  <c r="N11" i="3" s="1"/>
  <c r="W11" i="3" s="1"/>
  <c r="M12" i="3"/>
  <c r="N12" i="3" s="1"/>
  <c r="W12" i="3" s="1"/>
  <c r="M13" i="3"/>
  <c r="N13" i="3" s="1"/>
  <c r="W13" i="3" s="1"/>
  <c r="M14" i="3"/>
  <c r="N14" i="3" s="1"/>
  <c r="W14" i="3" s="1"/>
  <c r="M15" i="3"/>
  <c r="N15" i="3" s="1"/>
  <c r="W15" i="3" s="1"/>
  <c r="M16" i="3"/>
  <c r="N16" i="3" s="1"/>
  <c r="W16" i="3" s="1"/>
  <c r="M17" i="3"/>
  <c r="N17" i="3" s="1"/>
  <c r="W17" i="3" s="1"/>
  <c r="M18" i="3"/>
  <c r="N18" i="3" s="1"/>
  <c r="W18" i="3" s="1"/>
  <c r="M19" i="3"/>
  <c r="N19" i="3" s="1"/>
  <c r="W19" i="3" s="1"/>
  <c r="M20" i="3"/>
  <c r="N20" i="3" s="1"/>
  <c r="W20" i="3" s="1"/>
  <c r="M21" i="3"/>
  <c r="N21" i="3" s="1"/>
  <c r="W21" i="3" s="1"/>
  <c r="M22" i="3"/>
  <c r="N22" i="3" s="1"/>
  <c r="W22" i="3" s="1"/>
  <c r="M7" i="3"/>
  <c r="N7" i="3" s="1"/>
  <c r="W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F19" i="3" l="1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<sst xmlns="http://schemas.openxmlformats.org/spreadsheetml/2006/main" count="68" uniqueCount="60">
  <si>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</si>
  <si>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</si>
  <si>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</si>
  <si>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</si>
  <si>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</si>
  <si>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</si>
  <si>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</si>
  <si>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</si>
  <si>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</si>
  <si>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</si>
  <si>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</si>
  <si>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</si>
  <si>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</si>
  <si>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</si>
  <si>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</si>
  <si>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</si>
  <si>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</si>
  <si>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</si>
  <si>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</si>
  <si>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</si>
  <si>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</si>
  <si>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</si>
  <si>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</si>
  <si>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</si>
  <si>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</si>
  <si>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</si>
  <si>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</si>
  <si>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</si>
  <si>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</si>
  <si>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</si>
  <si>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</si>
  <si>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</si>
  <si>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</si>
  <si>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</si>
  <si>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</si>
  <si>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</si>
  <si>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</si>
  <si>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</si>
  <si>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</si>
  <si>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</si>
  <si>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</si>
  <si>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</si>
  <si>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</si>
  <si>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</si>
  <si>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</si>
  <si>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</si>
  <si>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</si>
  <si>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</si>
  <si>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</si>
  <si>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</si>
  <si>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</si>
  <si>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</si>
  <si>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Ιανουάριος</t>
  </si>
  <si>
    <t>Ιανουάριος 2015</t>
  </si>
  <si>
    <t>Μεταβολή
2014-2015</t>
  </si>
  <si>
    <t xml:space="preserve">            Ετήσια μεταβολή, Φεβρουάριος 2014-2015 και μηνιαία μεταβολή</t>
  </si>
  <si>
    <t xml:space="preserve">            Ιανουάριος-Φεβρουάριος 2015</t>
  </si>
  <si>
    <t xml:space="preserve">Ιανουάριος-Φεβρουάριος 2015 </t>
  </si>
  <si>
    <t>Φεβρουάριος 2014</t>
  </si>
  <si>
    <t>Φεβρουάριος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</si>
</sst>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"/>
      <family val="2"/>
      <charset val="161"/>
    </font>
    <font>
      <sz val="12"/>
      <name val="Calibri"/>
      <family val="2"/>
    </font>
    <font>
      <sz val="10"/>
      <name val="Arial"/>
      <family val="2"/>
      <charset val="161"/>
    </font>
    <font>
      <sz val="10"/>
      <name val="Arial Greek"/>
    </font>
    <font>
      <b/>
      <sz val="11"/>
      <name val="Arial"/>
      <family val="2"/>
      <charset val="16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2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6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1"/>
    <xf numFmtId="164" fontId="1" fillId="0" borderId="2" xfId="0" applyNumberFormat="1" applyFont="1" applyBorder="1"/>
    <xf numFmtId="0" fontId="1" fillId="0" borderId="0" xfId="0" applyFont="1"/>
    <xf numFmtId="0" fontId="22" fillId="0" borderId="9" xfId="0" applyFont="1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164" fontId="3" fillId="0" borderId="11" xfId="0" applyNumberFormat="1" applyFont="1" applyBorder="1"/>
    <xf numFmtId="0" fontId="21" fillId="0" borderId="2" xfId="0" applyNumberFormat="1" applyFont="1" applyFill="1" applyBorder="1"/>
    <xf numFmtId="0" fontId="22" fillId="0" borderId="12" xfId="0" applyFont="1" applyBorder="1"/>
    <xf numFmtId="0" fontId="21" fillId="0" borderId="13" xfId="0" applyNumberFormat="1" applyFont="1" applyFill="1" applyBorder="1"/>
    <xf numFmtId="164" fontId="7" fillId="0" borderId="14" xfId="0" applyNumberFormat="1" applyFont="1" applyBorder="1"/>
    <xf numFmtId="0" fontId="8" fillId="0" borderId="8" xfId="0" applyFont="1" applyBorder="1" applyAlignment="1">
      <alignment horizontal="center"/>
    </xf>
    <xf numFmtId="0" fontId="7" fillId="0" borderId="5" xfId="0" applyFont="1" applyBorder="1"/>
    <xf numFmtId="0" fontId="22" fillId="0" borderId="7" xfId="0" applyFont="1" applyBorder="1"/>
    <xf numFmtId="0" fontId="21" fillId="0" borderId="10" xfId="0" applyNumberFormat="1" applyFont="1" applyFill="1" applyBorder="1"/>
    <xf numFmtId="3" fontId="5" fillId="0" borderId="5" xfId="0" applyNumberFormat="1" applyFont="1" applyBorder="1"/>
    <xf numFmtId="3" fontId="5" fillId="0" borderId="8" xfId="0" applyNumberFormat="1" applyFont="1" applyBorder="1" applyAlignment="1">
      <alignment horizontal="center"/>
    </xf>
    <xf numFmtId="0" fontId="0" fillId="0" borderId="15" xfId="0" applyNumberFormat="1" applyBorder="1"/>
    <xf numFmtId="0" fontId="26" fillId="0" borderId="15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15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5" xfId="0" applyFont="1" applyBorder="1"/>
    <xf numFmtId="9" fontId="1" fillId="0" borderId="15" xfId="0" applyNumberFormat="1" applyFont="1" applyBorder="1"/>
    <xf numFmtId="3" fontId="24" fillId="0" borderId="15" xfId="0" applyNumberFormat="1" applyFont="1" applyBorder="1"/>
    <xf numFmtId="164" fontId="24" fillId="0" borderId="15" xfId="0" applyNumberFormat="1" applyFont="1" applyBorder="1"/>
    <xf numFmtId="3" fontId="1" fillId="0" borderId="15" xfId="0" applyNumberFormat="1" applyFont="1" applyBorder="1"/>
    <xf numFmtId="0" fontId="9" fillId="0" borderId="15" xfId="0" quotePrefix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" fillId="0" borderId="3" xfId="0" applyFont="1" applyBorder="1"/>
    <xf numFmtId="0" fontId="2" fillId="0" borderId="16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7" xfId="0" applyFont="1" applyFill="1" applyBorder="1"/>
    <xf numFmtId="3" fontId="5" fillId="0" borderId="17" xfId="0" applyNumberFormat="1" applyFont="1" applyBorder="1" applyAlignment="1">
      <alignment horizontal="center"/>
    </xf>
    <xf numFmtId="9" fontId="5" fillId="0" borderId="17" xfId="0" applyNumberFormat="1" applyFont="1" applyBorder="1"/>
    <xf numFmtId="3" fontId="9" fillId="0" borderId="17" xfId="0" applyNumberFormat="1" applyFont="1" applyBorder="1"/>
    <xf numFmtId="164" fontId="9" fillId="0" borderId="17" xfId="0" applyNumberFormat="1" applyFont="1" applyBorder="1"/>
    <xf numFmtId="3" fontId="5" fillId="0" borderId="17" xfId="0" applyNumberFormat="1" applyFont="1" applyBorder="1"/>
    <xf numFmtId="164" fontId="5" fillId="0" borderId="10" xfId="0" applyNumberFormat="1" applyFont="1" applyBorder="1"/>
    <xf numFmtId="0" fontId="25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_Πίνακας 4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Φεβρουάριο του 2014 και 2015</a:t>
            </a:r>
          </a:p>
        </c:rich>
      </c:tx>
      <c:layout>
        <c:manualLayout>
          <c:xMode val="edge"/>
          <c:yMode val="edge"/>
          <c:x val="0.12698432382242666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3"/>
          <c:y val="0.30516571837275797"/>
          <c:w val="0.7688356164383674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4'!$U$6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'Πίνακας 4'!$U$7:$U$22</c:f>
              <c:numCache>
                <c:formatCode>General</c:formatCode>
                <c:ptCount val="16"/>
                <c:pt idx="0">
                  <c:v>257</c:v>
                </c:pt>
                <c:pt idx="1">
                  <c:v>101</c:v>
                </c:pt>
                <c:pt idx="2">
                  <c:v>4888</c:v>
                </c:pt>
                <c:pt idx="3">
                  <c:v>62</c:v>
                </c:pt>
                <c:pt idx="4">
                  <c:v>116</c:v>
                </c:pt>
                <c:pt idx="5">
                  <c:v>7162</c:v>
                </c:pt>
                <c:pt idx="6">
                  <c:v>9190</c:v>
                </c:pt>
                <c:pt idx="7">
                  <c:v>1878</c:v>
                </c:pt>
                <c:pt idx="8">
                  <c:v>9356</c:v>
                </c:pt>
                <c:pt idx="9">
                  <c:v>691</c:v>
                </c:pt>
                <c:pt idx="10">
                  <c:v>2209</c:v>
                </c:pt>
                <c:pt idx="11">
                  <c:v>347</c:v>
                </c:pt>
                <c:pt idx="12">
                  <c:v>5167</c:v>
                </c:pt>
                <c:pt idx="13">
                  <c:v>1459</c:v>
                </c:pt>
                <c:pt idx="14">
                  <c:v>5114</c:v>
                </c:pt>
                <c:pt idx="15">
                  <c:v>4786</c:v>
                </c:pt>
              </c:numCache>
            </c:numRef>
          </c:val>
        </c:ser>
        <c:ser>
          <c:idx val="1"/>
          <c:order val="1"/>
          <c:tx>
            <c:strRef>
              <c:f>'Πίνακας 4'!$V$6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'Πίνακας 4'!$V$7:$V$22</c:f>
              <c:numCache>
                <c:formatCode>General</c:formatCode>
                <c:ptCount val="16"/>
                <c:pt idx="0">
                  <c:v>293</c:v>
                </c:pt>
                <c:pt idx="1">
                  <c:v>81</c:v>
                </c:pt>
                <c:pt idx="2">
                  <c:v>4080</c:v>
                </c:pt>
                <c:pt idx="3">
                  <c:v>35</c:v>
                </c:pt>
                <c:pt idx="4">
                  <c:v>133</c:v>
                </c:pt>
                <c:pt idx="5">
                  <c:v>5826</c:v>
                </c:pt>
                <c:pt idx="6">
                  <c:v>8213</c:v>
                </c:pt>
                <c:pt idx="7">
                  <c:v>1808</c:v>
                </c:pt>
                <c:pt idx="8">
                  <c:v>10771</c:v>
                </c:pt>
                <c:pt idx="9">
                  <c:v>924</c:v>
                </c:pt>
                <c:pt idx="10">
                  <c:v>1389</c:v>
                </c:pt>
                <c:pt idx="11">
                  <c:v>321</c:v>
                </c:pt>
                <c:pt idx="12">
                  <c:v>5870</c:v>
                </c:pt>
                <c:pt idx="13">
                  <c:v>556</c:v>
                </c:pt>
                <c:pt idx="14">
                  <c:v>5414</c:v>
                </c:pt>
                <c:pt idx="15">
                  <c:v>4325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97760"/>
        <c:axId val="68199552"/>
      </c:barChart>
      <c:catAx>
        <c:axId val="681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l-GR"/>
          </a:p>
        </c:txPr>
        <c:crossAx val="681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9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681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671"/>
          <c:y val="0.46396577831617197"/>
          <c:w val="7.7558138566012569E-2"/>
          <c:h val="0.17117201695941853"/>
        </c:manualLayout>
      </c:layout>
      <c:overlay val="0"/>
      <c:txPr>
        <a:bodyPr/>
        <a:lstStyle/>
        <a:p>
          <a:pPr>
            <a:defRPr lang="el-GR"/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444" r="0.75000000000000444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2014 και 2015 κατά οικονομική δραστηριότητα -</a:t>
            </a:r>
            <a:r>
              <a:rPr lang="el-GR" sz="1200" b="1" i="0" strike="noStrike" baseline="0">
                <a:solidFill>
                  <a:srgbClr val="000000"/>
                </a:solidFill>
                <a:latin typeface="Calibri"/>
              </a:rPr>
              <a:t> Φεβρουάριος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3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74"/>
          <c:w val="0.91537866224433384"/>
          <c:h val="0.638184073144708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37</c:v>
                </c:pt>
                <c:pt idx="1">
                  <c:v>-14</c:v>
                </c:pt>
                <c:pt idx="2">
                  <c:v>-851</c:v>
                </c:pt>
                <c:pt idx="3">
                  <c:v>-22</c:v>
                </c:pt>
                <c:pt idx="4">
                  <c:v>11</c:v>
                </c:pt>
                <c:pt idx="5">
                  <c:v>-1198</c:v>
                </c:pt>
                <c:pt idx="6">
                  <c:v>-887</c:v>
                </c:pt>
                <c:pt idx="7">
                  <c:v>-83</c:v>
                </c:pt>
                <c:pt idx="8">
                  <c:v>1419</c:v>
                </c:pt>
                <c:pt idx="9">
                  <c:v>233</c:v>
                </c:pt>
                <c:pt idx="10">
                  <c:v>-797</c:v>
                </c:pt>
                <c:pt idx="11">
                  <c:v>-35</c:v>
                </c:pt>
                <c:pt idx="12">
                  <c:v>470</c:v>
                </c:pt>
                <c:pt idx="13">
                  <c:v>-876</c:v>
                </c:pt>
                <c:pt idx="14">
                  <c:v>355</c:v>
                </c:pt>
                <c:pt idx="15">
                  <c:v>-726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4896"/>
        <c:axId val="99924608"/>
      </c:barChart>
      <c:catAx>
        <c:axId val="99904896"/>
        <c:scaling>
          <c:orientation val="minMax"/>
        </c:scaling>
        <c:delete val="1"/>
        <c:axPos val="l"/>
        <c:majorTickMark val="out"/>
        <c:minorTickMark val="none"/>
        <c:tickLblPos val="nextTo"/>
        <c:crossAx val="99924608"/>
        <c:crosses val="autoZero"/>
        <c:auto val="1"/>
        <c:lblAlgn val="ctr"/>
        <c:lblOffset val="100"/>
        <c:noMultiLvlLbl val="0"/>
      </c:catAx>
      <c:valAx>
        <c:axId val="999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l-GR"/>
          </a:p>
        </c:txPr>
        <c:crossAx val="9990489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44" r="0.750000000000004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tabSelected="1" workbookViewId="0">
      <selection activeCell="I4" sqref="I4:N23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8" width="7.28515625" customWidth="1"/>
    <col min="40" max="40" width="6" bestFit="1" customWidth="1"/>
    <col min="41" max="41" width="14.42578125" customWidth="1"/>
    <col min="42" max="42" width="11.5703125" customWidth="1"/>
    <col min="43" max="43" width="11.140625" customWidth="1"/>
    <col min="45" max="45" width="13.7109375" customWidth="1"/>
    <col min="46" max="46" width="14" customWidth="1"/>
  </cols>
  <sheetData>
    <row r="1" spans="1:37" s="20" customFormat="1" x14ac:dyDescent="0.2">
      <c r="C1" s="84" t="s">
        <v>21</v>
      </c>
      <c r="D1" s="84"/>
      <c r="E1" s="84"/>
      <c r="F1" s="84"/>
      <c r="G1" s="84"/>
      <c r="H1" s="84"/>
      <c r="I1" s="84"/>
      <c r="J1" s="84"/>
      <c r="K1" s="84"/>
      <c r="L1" s="8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9"/>
    </row>
    <row r="2" spans="1:37" s="20" customFormat="1" x14ac:dyDescent="0.2">
      <c r="C2" s="23"/>
      <c r="D2" s="6" t="s">
        <v>55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1"/>
    </row>
    <row r="3" spans="1:37" s="3" customFormat="1" ht="13.5" customHeight="1" thickBot="1" x14ac:dyDescent="0.25">
      <c r="C3" s="55"/>
      <c r="D3" s="55" t="s">
        <v>56</v>
      </c>
      <c r="E3" s="56"/>
      <c r="F3" s="56"/>
      <c r="G3" s="56"/>
      <c r="H3" s="56"/>
      <c r="I3" s="87"/>
      <c r="J3" s="87"/>
      <c r="K3" s="87"/>
      <c r="L3" s="87"/>
      <c r="M3" s="87"/>
      <c r="N3" s="8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7" s="3" customFormat="1" ht="55.5" customHeight="1" x14ac:dyDescent="0.2">
      <c r="C4" s="69"/>
      <c r="D4" s="70" t="s">
        <v>1</v>
      </c>
      <c r="E4" s="85" t="s">
        <v>53</v>
      </c>
      <c r="F4" s="85"/>
      <c r="G4" s="88" t="s">
        <v>57</v>
      </c>
      <c r="H4" s="85"/>
      <c r="I4" s="85" t="s">
        <v>58</v>
      </c>
      <c r="J4" s="85"/>
      <c r="K4" s="85" t="s">
        <v>59</v>
      </c>
      <c r="L4" s="85"/>
      <c r="M4" s="85" t="s">
        <v>54</v>
      </c>
      <c r="N4" s="86"/>
      <c r="O4" s="24"/>
      <c r="P4" s="24"/>
      <c r="Q4" s="24"/>
      <c r="R4" s="24"/>
      <c r="S4" s="24"/>
      <c r="T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7" s="3" customFormat="1" ht="15.75" thickBot="1" x14ac:dyDescent="0.3">
      <c r="C5" s="71"/>
      <c r="D5" s="58" t="s">
        <v>2</v>
      </c>
      <c r="E5" s="59" t="s">
        <v>3</v>
      </c>
      <c r="F5" s="59" t="s">
        <v>4</v>
      </c>
      <c r="G5" s="59" t="s">
        <v>3</v>
      </c>
      <c r="H5" s="59" t="s">
        <v>4</v>
      </c>
      <c r="I5" s="59" t="s">
        <v>3</v>
      </c>
      <c r="J5" s="59" t="s">
        <v>4</v>
      </c>
      <c r="K5" s="59" t="s">
        <v>3</v>
      </c>
      <c r="L5" s="59" t="s">
        <v>4</v>
      </c>
      <c r="M5" s="59" t="s">
        <v>3</v>
      </c>
      <c r="N5" s="72" t="s">
        <v>4</v>
      </c>
      <c r="O5" s="1"/>
      <c r="P5" s="1"/>
      <c r="Q5" s="1"/>
      <c r="R5" s="1"/>
      <c r="S5" s="1"/>
      <c r="T5" s="1"/>
      <c r="U5" s="83" t="s">
        <v>52</v>
      </c>
      <c r="V5" s="8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s="3" customFormat="1" ht="13.5" thickBot="1" x14ac:dyDescent="0.25">
      <c r="A6" s="32" t="s">
        <v>34</v>
      </c>
      <c r="B6" s="32" t="s">
        <v>35</v>
      </c>
      <c r="C6" s="71"/>
      <c r="D6" s="57"/>
      <c r="E6" s="60"/>
      <c r="F6" s="60"/>
      <c r="G6" s="61"/>
      <c r="H6" s="61"/>
      <c r="I6" s="61"/>
      <c r="J6" s="61"/>
      <c r="K6" s="61"/>
      <c r="L6" s="61"/>
      <c r="M6" s="61"/>
      <c r="N6" s="73"/>
      <c r="O6" s="25"/>
      <c r="P6" s="25"/>
      <c r="Q6" s="25"/>
      <c r="R6" s="25"/>
      <c r="S6" s="25"/>
      <c r="T6" s="4"/>
      <c r="U6" s="47">
        <v>2014</v>
      </c>
      <c r="V6" s="47">
        <v>2015</v>
      </c>
      <c r="W6" s="48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7" s="3" customFormat="1" ht="15.75" x14ac:dyDescent="0.25">
      <c r="A7" s="33" t="s">
        <v>36</v>
      </c>
      <c r="B7" s="33" t="s">
        <v>22</v>
      </c>
      <c r="C7" s="74">
        <v>1</v>
      </c>
      <c r="D7" s="62" t="s">
        <v>5</v>
      </c>
      <c r="E7" s="53">
        <v>293</v>
      </c>
      <c r="F7" s="63">
        <f>E7/E23</f>
        <v>5.8554327624452925E-3</v>
      </c>
      <c r="G7" s="64">
        <f t="shared" ref="G7:G23" si="0">K7-E7</f>
        <v>-3</v>
      </c>
      <c r="H7" s="65">
        <f t="shared" ref="H7:H23" si="1">G7/E7</f>
        <v>-1.0238907849829351E-2</v>
      </c>
      <c r="I7" s="54">
        <v>253</v>
      </c>
      <c r="J7" s="63">
        <f>I7/I23</f>
        <v>4.7552815577776106E-3</v>
      </c>
      <c r="K7" s="53">
        <v>290</v>
      </c>
      <c r="L7" s="63">
        <f>K7/K23</f>
        <v>5.7722929936305728E-3</v>
      </c>
      <c r="M7" s="66">
        <f t="shared" ref="M7:M23" si="2">K7-I7</f>
        <v>37</v>
      </c>
      <c r="N7" s="36">
        <f>M7/I7</f>
        <v>0.14624505928853754</v>
      </c>
      <c r="O7" s="26"/>
      <c r="P7" s="26"/>
      <c r="Q7" s="26"/>
      <c r="R7" s="26"/>
      <c r="S7" s="26"/>
      <c r="T7" s="39"/>
      <c r="U7" s="44">
        <v>257</v>
      </c>
      <c r="V7" s="45">
        <v>293</v>
      </c>
      <c r="W7" s="46">
        <f>N7</f>
        <v>0.14624505928853754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3" customFormat="1" ht="15.75" x14ac:dyDescent="0.25">
      <c r="A8" s="33" t="s">
        <v>37</v>
      </c>
      <c r="B8" s="33" t="s">
        <v>23</v>
      </c>
      <c r="C8" s="74">
        <v>2</v>
      </c>
      <c r="D8" s="62" t="s">
        <v>6</v>
      </c>
      <c r="E8" s="53">
        <v>81</v>
      </c>
      <c r="F8" s="63">
        <f>E8/E23</f>
        <v>1.618737384839825E-3</v>
      </c>
      <c r="G8" s="64">
        <f t="shared" si="0"/>
        <v>5</v>
      </c>
      <c r="H8" s="65">
        <f t="shared" si="1"/>
        <v>6.1728395061728392E-2</v>
      </c>
      <c r="I8" s="54">
        <v>100</v>
      </c>
      <c r="J8" s="63">
        <f>I8/I23</f>
        <v>1.8795579279753402E-3</v>
      </c>
      <c r="K8" s="53">
        <v>86</v>
      </c>
      <c r="L8" s="63">
        <f>K8/K23</f>
        <v>1.7117834394904459E-3</v>
      </c>
      <c r="M8" s="66">
        <f t="shared" si="2"/>
        <v>-14</v>
      </c>
      <c r="N8" s="36">
        <f t="shared" ref="N8:N22" si="3">M8/I8</f>
        <v>-0.14000000000000001</v>
      </c>
      <c r="O8" s="26"/>
      <c r="P8" s="26"/>
      <c r="Q8" s="26"/>
      <c r="R8" s="26"/>
      <c r="S8" s="26"/>
      <c r="T8" s="40"/>
      <c r="U8" s="38">
        <v>101</v>
      </c>
      <c r="V8" s="43">
        <v>81</v>
      </c>
      <c r="W8" s="46">
        <f t="shared" ref="W8:W22" si="4">N8</f>
        <v>-0.14000000000000001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7" s="3" customFormat="1" ht="15.75" x14ac:dyDescent="0.25">
      <c r="A9" s="33" t="s">
        <v>38</v>
      </c>
      <c r="B9" s="33" t="s">
        <v>24</v>
      </c>
      <c r="C9" s="74">
        <v>3</v>
      </c>
      <c r="D9" s="67" t="s">
        <v>7</v>
      </c>
      <c r="E9" s="53">
        <v>4080</v>
      </c>
      <c r="F9" s="63">
        <f>E9/E23</f>
        <v>8.1536401606746731E-2</v>
      </c>
      <c r="G9" s="64">
        <f t="shared" si="0"/>
        <v>17</v>
      </c>
      <c r="H9" s="65">
        <f t="shared" si="1"/>
        <v>4.1666666666666666E-3</v>
      </c>
      <c r="I9" s="54">
        <v>4948</v>
      </c>
      <c r="J9" s="63">
        <f>I9/I23</f>
        <v>9.3000526276219839E-2</v>
      </c>
      <c r="K9" s="53">
        <v>4097</v>
      </c>
      <c r="L9" s="63">
        <f>K9/K23</f>
        <v>8.1548566878980891E-2</v>
      </c>
      <c r="M9" s="66">
        <f t="shared" si="2"/>
        <v>-851</v>
      </c>
      <c r="N9" s="36">
        <f t="shared" si="3"/>
        <v>-0.17198868229587713</v>
      </c>
      <c r="O9" s="26"/>
      <c r="P9" s="26"/>
      <c r="Q9" s="26"/>
      <c r="R9" s="26"/>
      <c r="S9" s="26"/>
      <c r="T9" s="41"/>
      <c r="U9" s="38">
        <v>4888</v>
      </c>
      <c r="V9" s="43">
        <v>4080</v>
      </c>
      <c r="W9" s="46">
        <f t="shared" si="4"/>
        <v>-0.17198868229587713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7" s="3" customFormat="1" ht="15.75" x14ac:dyDescent="0.25">
      <c r="A10" s="33" t="s">
        <v>39</v>
      </c>
      <c r="B10" s="33" t="s">
        <v>25</v>
      </c>
      <c r="C10" s="74">
        <v>4</v>
      </c>
      <c r="D10" s="67" t="s">
        <v>8</v>
      </c>
      <c r="E10" s="53">
        <v>35</v>
      </c>
      <c r="F10" s="63">
        <f>E10/E23</f>
        <v>6.9945442554807254E-4</v>
      </c>
      <c r="G10" s="64">
        <f t="shared" si="0"/>
        <v>-1</v>
      </c>
      <c r="H10" s="65">
        <f t="shared" si="1"/>
        <v>-2.8571428571428571E-2</v>
      </c>
      <c r="I10" s="54">
        <v>56</v>
      </c>
      <c r="J10" s="63">
        <f>I10/I23</f>
        <v>1.0525524396661906E-3</v>
      </c>
      <c r="K10" s="53">
        <v>34</v>
      </c>
      <c r="L10" s="63">
        <f>K10/K23</f>
        <v>6.7675159235668786E-4</v>
      </c>
      <c r="M10" s="66">
        <f t="shared" si="2"/>
        <v>-22</v>
      </c>
      <c r="N10" s="36">
        <f t="shared" si="3"/>
        <v>-0.39285714285714285</v>
      </c>
      <c r="O10" s="26"/>
      <c r="P10" s="26"/>
      <c r="Q10" s="26"/>
      <c r="R10" s="26"/>
      <c r="S10" s="26"/>
      <c r="T10" s="42"/>
      <c r="U10" s="38">
        <v>62</v>
      </c>
      <c r="V10" s="43">
        <v>35</v>
      </c>
      <c r="W10" s="46">
        <f t="shared" si="4"/>
        <v>-0.39285714285714285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7" s="3" customFormat="1" ht="15.75" x14ac:dyDescent="0.25">
      <c r="A11" s="33" t="s">
        <v>40</v>
      </c>
      <c r="B11" s="33" t="s">
        <v>26</v>
      </c>
      <c r="C11" s="74">
        <v>5</v>
      </c>
      <c r="D11" s="68" t="s">
        <v>9</v>
      </c>
      <c r="E11" s="53">
        <v>133</v>
      </c>
      <c r="F11" s="63">
        <f>E11/E23</f>
        <v>2.6579268170826755E-3</v>
      </c>
      <c r="G11" s="64">
        <f t="shared" si="0"/>
        <v>8</v>
      </c>
      <c r="H11" s="65">
        <f t="shared" si="1"/>
        <v>6.0150375939849621E-2</v>
      </c>
      <c r="I11" s="54">
        <v>130</v>
      </c>
      <c r="J11" s="63">
        <f>I11/I23</f>
        <v>2.4434253063679422E-3</v>
      </c>
      <c r="K11" s="53">
        <v>141</v>
      </c>
      <c r="L11" s="63">
        <f>K11/K23</f>
        <v>2.806528662420382E-3</v>
      </c>
      <c r="M11" s="66">
        <f t="shared" si="2"/>
        <v>11</v>
      </c>
      <c r="N11" s="36">
        <f t="shared" si="3"/>
        <v>8.461538461538462E-2</v>
      </c>
      <c r="O11" s="26"/>
      <c r="P11" s="26"/>
      <c r="Q11" s="26"/>
      <c r="R11" s="26"/>
      <c r="S11" s="26"/>
      <c r="T11" s="42"/>
      <c r="U11" s="38">
        <v>116</v>
      </c>
      <c r="V11" s="43">
        <v>133</v>
      </c>
      <c r="W11" s="46">
        <f t="shared" si="4"/>
        <v>8.461538461538462E-2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7" s="3" customFormat="1" ht="15.75" x14ac:dyDescent="0.25">
      <c r="A12" s="33" t="s">
        <v>41</v>
      </c>
      <c r="B12" s="33" t="s">
        <v>27</v>
      </c>
      <c r="C12" s="74">
        <v>6</v>
      </c>
      <c r="D12" s="68" t="s">
        <v>10</v>
      </c>
      <c r="E12" s="53">
        <v>5826</v>
      </c>
      <c r="F12" s="63">
        <f>E12/E23</f>
        <v>0.11642918523551629</v>
      </c>
      <c r="G12" s="64">
        <f t="shared" si="0"/>
        <v>53</v>
      </c>
      <c r="H12" s="65">
        <f t="shared" si="1"/>
        <v>9.0971507037418461E-3</v>
      </c>
      <c r="I12" s="54">
        <v>7077</v>
      </c>
      <c r="J12" s="63">
        <f>I12/I23</f>
        <v>0.13301631456281482</v>
      </c>
      <c r="K12" s="53">
        <v>5879</v>
      </c>
      <c r="L12" s="63">
        <f>K12/K23</f>
        <v>0.11701831210191083</v>
      </c>
      <c r="M12" s="66">
        <f t="shared" si="2"/>
        <v>-1198</v>
      </c>
      <c r="N12" s="36">
        <f t="shared" si="3"/>
        <v>-0.16928076868729688</v>
      </c>
      <c r="O12" s="26"/>
      <c r="P12" s="26"/>
      <c r="Q12" s="26"/>
      <c r="R12" s="26"/>
      <c r="S12" s="26"/>
      <c r="T12" s="42"/>
      <c r="U12" s="38">
        <v>7162</v>
      </c>
      <c r="V12" s="43">
        <v>5826</v>
      </c>
      <c r="W12" s="46">
        <f t="shared" si="4"/>
        <v>-0.16928076868729688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7" s="3" customFormat="1" ht="15.75" x14ac:dyDescent="0.25">
      <c r="A13" s="33" t="s">
        <v>42</v>
      </c>
      <c r="B13" s="33" t="s">
        <v>28</v>
      </c>
      <c r="C13" s="74">
        <v>7</v>
      </c>
      <c r="D13" s="67" t="s">
        <v>11</v>
      </c>
      <c r="E13" s="53">
        <v>8213</v>
      </c>
      <c r="F13" s="63">
        <f>E13/E23</f>
        <v>0.16413197705789484</v>
      </c>
      <c r="G13" s="64">
        <f t="shared" si="0"/>
        <v>129</v>
      </c>
      <c r="H13" s="65">
        <f t="shared" si="1"/>
        <v>1.5706806282722512E-2</v>
      </c>
      <c r="I13" s="54">
        <v>9229</v>
      </c>
      <c r="J13" s="63">
        <f>I13/I23</f>
        <v>0.17346440117284415</v>
      </c>
      <c r="K13" s="53">
        <v>8342</v>
      </c>
      <c r="L13" s="63">
        <f>K13/K23</f>
        <v>0.16604299363057326</v>
      </c>
      <c r="M13" s="66">
        <f t="shared" si="2"/>
        <v>-887</v>
      </c>
      <c r="N13" s="36">
        <f t="shared" si="3"/>
        <v>-9.6110087766821978E-2</v>
      </c>
      <c r="O13" s="26"/>
      <c r="P13" s="26"/>
      <c r="Q13" s="26"/>
      <c r="R13" s="26"/>
      <c r="S13" s="26"/>
      <c r="T13" s="42"/>
      <c r="U13" s="38">
        <v>9190</v>
      </c>
      <c r="V13" s="43">
        <v>8213</v>
      </c>
      <c r="W13" s="46">
        <f t="shared" si="4"/>
        <v>-9.6110087766821978E-2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7" s="3" customFormat="1" ht="15.75" x14ac:dyDescent="0.25">
      <c r="A14" s="33" t="s">
        <v>43</v>
      </c>
      <c r="B14" s="33" t="s">
        <v>29</v>
      </c>
      <c r="C14" s="74">
        <v>8</v>
      </c>
      <c r="D14" s="67" t="s">
        <v>12</v>
      </c>
      <c r="E14" s="53">
        <v>1808</v>
      </c>
      <c r="F14" s="63">
        <f>E14/E23</f>
        <v>3.6131817182597573E-2</v>
      </c>
      <c r="G14" s="64">
        <f t="shared" si="0"/>
        <v>4</v>
      </c>
      <c r="H14" s="65">
        <f t="shared" si="1"/>
        <v>2.2123893805309734E-3</v>
      </c>
      <c r="I14" s="54">
        <v>1895</v>
      </c>
      <c r="J14" s="63">
        <f>I14/I23</f>
        <v>3.5617622735132699E-2</v>
      </c>
      <c r="K14" s="53">
        <v>1812</v>
      </c>
      <c r="L14" s="63">
        <f>K14/K23</f>
        <v>3.6066878980891719E-2</v>
      </c>
      <c r="M14" s="66">
        <f t="shared" si="2"/>
        <v>-83</v>
      </c>
      <c r="N14" s="36">
        <f t="shared" si="3"/>
        <v>-4.3799472295514515E-2</v>
      </c>
      <c r="O14" s="26"/>
      <c r="P14" s="26"/>
      <c r="Q14" s="26"/>
      <c r="R14" s="26"/>
      <c r="S14" s="26"/>
      <c r="T14" s="42"/>
      <c r="U14" s="38">
        <v>1878</v>
      </c>
      <c r="V14" s="43">
        <v>1808</v>
      </c>
      <c r="W14" s="46">
        <f t="shared" si="4"/>
        <v>-4.3799472295514515E-2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7" s="3" customFormat="1" ht="15.75" x14ac:dyDescent="0.25">
      <c r="A15" s="33" t="s">
        <v>44</v>
      </c>
      <c r="B15" s="33" t="s">
        <v>30</v>
      </c>
      <c r="C15" s="74">
        <v>9</v>
      </c>
      <c r="D15" s="68" t="s">
        <v>13</v>
      </c>
      <c r="E15" s="53">
        <v>10771</v>
      </c>
      <c r="F15" s="63">
        <f>E15/E23</f>
        <v>0.21525210335937969</v>
      </c>
      <c r="G15" s="64">
        <f t="shared" si="0"/>
        <v>-28</v>
      </c>
      <c r="H15" s="65">
        <f t="shared" si="1"/>
        <v>-2.5995729273047999E-3</v>
      </c>
      <c r="I15" s="54">
        <v>9324</v>
      </c>
      <c r="J15" s="63">
        <f>I15/I23</f>
        <v>0.17524998120442073</v>
      </c>
      <c r="K15" s="53">
        <v>10743</v>
      </c>
      <c r="L15" s="63">
        <f>K15/K23</f>
        <v>0.21383359872611465</v>
      </c>
      <c r="M15" s="66">
        <f t="shared" si="2"/>
        <v>1419</v>
      </c>
      <c r="N15" s="36">
        <f t="shared" si="3"/>
        <v>0.15218790218790218</v>
      </c>
      <c r="O15" s="26"/>
      <c r="P15" s="26"/>
      <c r="Q15" s="26"/>
      <c r="R15" s="26"/>
      <c r="S15" s="26"/>
      <c r="T15" s="42"/>
      <c r="U15" s="38">
        <v>9356</v>
      </c>
      <c r="V15" s="43">
        <v>10771</v>
      </c>
      <c r="W15" s="46">
        <f t="shared" si="4"/>
        <v>0.15218790218790218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7" s="3" customFormat="1" ht="15.75" x14ac:dyDescent="0.25">
      <c r="A16" s="33" t="s">
        <v>45</v>
      </c>
      <c r="B16" s="33" t="s">
        <v>31</v>
      </c>
      <c r="C16" s="74">
        <v>10</v>
      </c>
      <c r="D16" s="68" t="s">
        <v>14</v>
      </c>
      <c r="E16" s="53">
        <v>924</v>
      </c>
      <c r="F16" s="63">
        <f>E16/E23</f>
        <v>1.8465596834469113E-2</v>
      </c>
      <c r="G16" s="64">
        <f t="shared" si="0"/>
        <v>-5</v>
      </c>
      <c r="H16" s="65">
        <f t="shared" si="1"/>
        <v>-5.411255411255411E-3</v>
      </c>
      <c r="I16" s="54">
        <v>686</v>
      </c>
      <c r="J16" s="63">
        <f>I16/I23</f>
        <v>1.2893767385910833E-2</v>
      </c>
      <c r="K16" s="53">
        <v>919</v>
      </c>
      <c r="L16" s="63">
        <f>K16/K23</f>
        <v>1.8292197452229299E-2</v>
      </c>
      <c r="M16" s="66">
        <f t="shared" si="2"/>
        <v>233</v>
      </c>
      <c r="N16" s="36">
        <f t="shared" si="3"/>
        <v>0.33965014577259472</v>
      </c>
      <c r="O16" s="26"/>
      <c r="P16" s="26"/>
      <c r="Q16" s="26"/>
      <c r="R16" s="26"/>
      <c r="S16" s="26"/>
      <c r="T16" s="42"/>
      <c r="U16" s="38">
        <v>691</v>
      </c>
      <c r="V16" s="43">
        <v>924</v>
      </c>
      <c r="W16" s="46">
        <f t="shared" si="4"/>
        <v>0.33965014577259472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42" s="3" customFormat="1" ht="15.75" x14ac:dyDescent="0.25">
      <c r="A17" s="33" t="s">
        <v>46</v>
      </c>
      <c r="B17" s="33" t="s">
        <v>32</v>
      </c>
      <c r="C17" s="74">
        <v>11</v>
      </c>
      <c r="D17" s="62" t="s">
        <v>15</v>
      </c>
      <c r="E17" s="53">
        <v>1389</v>
      </c>
      <c r="F17" s="63">
        <f>E17/E23</f>
        <v>2.7758348488179221E-2</v>
      </c>
      <c r="G17" s="64">
        <f t="shared" si="0"/>
        <v>-12</v>
      </c>
      <c r="H17" s="65">
        <f t="shared" si="1"/>
        <v>-8.6393088552915772E-3</v>
      </c>
      <c r="I17" s="54">
        <v>2174</v>
      </c>
      <c r="J17" s="63">
        <f>I17/I23</f>
        <v>4.0861589354183894E-2</v>
      </c>
      <c r="K17" s="53">
        <v>1377</v>
      </c>
      <c r="L17" s="63">
        <f>K17/K23</f>
        <v>2.7408439490445861E-2</v>
      </c>
      <c r="M17" s="66">
        <f t="shared" si="2"/>
        <v>-797</v>
      </c>
      <c r="N17" s="36">
        <f t="shared" si="3"/>
        <v>-0.36660533578656856</v>
      </c>
      <c r="O17" s="26"/>
      <c r="P17" s="26"/>
      <c r="Q17" s="26"/>
      <c r="R17" s="26"/>
      <c r="S17" s="26"/>
      <c r="T17" s="42"/>
      <c r="U17" s="38">
        <v>2209</v>
      </c>
      <c r="V17" s="43">
        <v>1389</v>
      </c>
      <c r="W17" s="46">
        <f t="shared" si="4"/>
        <v>-0.36660533578656856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42" s="3" customFormat="1" ht="15.75" x14ac:dyDescent="0.25">
      <c r="A18" s="33" t="s">
        <v>47</v>
      </c>
      <c r="B18" s="33" t="s">
        <v>33</v>
      </c>
      <c r="C18" s="74">
        <v>12</v>
      </c>
      <c r="D18" s="62" t="s">
        <v>16</v>
      </c>
      <c r="E18" s="53">
        <v>321</v>
      </c>
      <c r="F18" s="63">
        <f>E18/E23</f>
        <v>6.4149963028837503E-3</v>
      </c>
      <c r="G18" s="64">
        <f t="shared" si="0"/>
        <v>-11</v>
      </c>
      <c r="H18" s="65">
        <f t="shared" si="1"/>
        <v>-3.4267912772585667E-2</v>
      </c>
      <c r="I18" s="54">
        <v>345</v>
      </c>
      <c r="J18" s="63">
        <f>I18/I23</f>
        <v>6.4844748515149233E-3</v>
      </c>
      <c r="K18" s="53">
        <v>310</v>
      </c>
      <c r="L18" s="63">
        <f>K18/K23</f>
        <v>6.1703821656050959E-3</v>
      </c>
      <c r="M18" s="66">
        <f t="shared" si="2"/>
        <v>-35</v>
      </c>
      <c r="N18" s="36">
        <f t="shared" si="3"/>
        <v>-0.10144927536231885</v>
      </c>
      <c r="O18" s="26"/>
      <c r="P18" s="26"/>
      <c r="Q18" s="26"/>
      <c r="R18" s="26"/>
      <c r="S18" s="26"/>
      <c r="T18" s="42"/>
      <c r="U18" s="38">
        <v>347</v>
      </c>
      <c r="V18" s="43">
        <v>321</v>
      </c>
      <c r="W18" s="46">
        <f t="shared" si="4"/>
        <v>-0.10144927536231885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42" ht="15.75" x14ac:dyDescent="0.25">
      <c r="A19" s="34" t="s">
        <v>48</v>
      </c>
      <c r="B19" s="34" t="s">
        <v>49</v>
      </c>
      <c r="C19" s="74">
        <v>13</v>
      </c>
      <c r="D19" s="62" t="s">
        <v>17</v>
      </c>
      <c r="E19" s="53">
        <v>5870</v>
      </c>
      <c r="F19" s="63">
        <f>E19/E23</f>
        <v>0.11730849937049102</v>
      </c>
      <c r="G19" s="64">
        <f t="shared" si="0"/>
        <v>15</v>
      </c>
      <c r="H19" s="65">
        <f t="shared" si="1"/>
        <v>2.5553662691652468E-3</v>
      </c>
      <c r="I19" s="54">
        <v>5415</v>
      </c>
      <c r="J19" s="63">
        <f>I19/I23</f>
        <v>0.10177806179986468</v>
      </c>
      <c r="K19" s="53">
        <v>5885</v>
      </c>
      <c r="L19" s="63">
        <f>K19/K23</f>
        <v>0.11713773885350319</v>
      </c>
      <c r="M19" s="66">
        <f t="shared" si="2"/>
        <v>470</v>
      </c>
      <c r="N19" s="36">
        <f t="shared" si="3"/>
        <v>8.6795937211449681E-2</v>
      </c>
      <c r="O19" s="26"/>
      <c r="P19" s="26"/>
      <c r="Q19" s="26"/>
      <c r="R19" s="26"/>
      <c r="S19" s="26"/>
      <c r="T19" s="42"/>
      <c r="U19" s="38">
        <v>5167</v>
      </c>
      <c r="V19" s="43">
        <v>5870</v>
      </c>
      <c r="W19" s="46">
        <f t="shared" si="4"/>
        <v>8.6795937211449681E-2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O19" s="37"/>
      <c r="AP19" s="37"/>
    </row>
    <row r="20" spans="1:42" ht="15.75" x14ac:dyDescent="0.25">
      <c r="A20" s="34" t="s">
        <v>50</v>
      </c>
      <c r="B20" s="34" t="s">
        <v>51</v>
      </c>
      <c r="C20" s="74">
        <v>14</v>
      </c>
      <c r="D20" s="62" t="s">
        <v>18</v>
      </c>
      <c r="E20" s="53">
        <v>556</v>
      </c>
      <c r="F20" s="63">
        <f>E20/E23</f>
        <v>1.1111333160135095E-2</v>
      </c>
      <c r="G20" s="64">
        <f t="shared" si="0"/>
        <v>16</v>
      </c>
      <c r="H20" s="65">
        <f t="shared" si="1"/>
        <v>2.8776978417266189E-2</v>
      </c>
      <c r="I20" s="54">
        <v>1448</v>
      </c>
      <c r="J20" s="63">
        <f>I20/I23</f>
        <v>2.7215998797082926E-2</v>
      </c>
      <c r="K20" s="53">
        <v>572</v>
      </c>
      <c r="L20" s="63">
        <f>K20/K23</f>
        <v>1.1385350318471337E-2</v>
      </c>
      <c r="M20" s="66">
        <f t="shared" si="2"/>
        <v>-876</v>
      </c>
      <c r="N20" s="36">
        <f t="shared" si="3"/>
        <v>-0.60497237569060769</v>
      </c>
      <c r="O20" s="26"/>
      <c r="P20" s="26"/>
      <c r="Q20" s="26"/>
      <c r="R20" s="26"/>
      <c r="S20" s="26"/>
      <c r="T20" s="42"/>
      <c r="U20" s="38">
        <v>1459</v>
      </c>
      <c r="V20" s="43">
        <v>556</v>
      </c>
      <c r="W20" s="46">
        <f t="shared" si="4"/>
        <v>-0.60497237569060769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42" ht="15.75" x14ac:dyDescent="0.25">
      <c r="C21" s="74">
        <v>15</v>
      </c>
      <c r="D21" s="62" t="s">
        <v>19</v>
      </c>
      <c r="E21" s="53">
        <v>5414</v>
      </c>
      <c r="F21" s="63">
        <f>E21/E23</f>
        <v>0.10819560742620755</v>
      </c>
      <c r="G21" s="64">
        <f t="shared" si="0"/>
        <v>24</v>
      </c>
      <c r="H21" s="65">
        <f t="shared" si="1"/>
        <v>4.4329516069449579E-3</v>
      </c>
      <c r="I21" s="54">
        <v>5083</v>
      </c>
      <c r="J21" s="63">
        <f>I21/I23</f>
        <v>9.5537929478986539E-2</v>
      </c>
      <c r="K21" s="53">
        <v>5438</v>
      </c>
      <c r="L21" s="63">
        <f>K21/K23</f>
        <v>0.10824044585987261</v>
      </c>
      <c r="M21" s="66">
        <f t="shared" si="2"/>
        <v>355</v>
      </c>
      <c r="N21" s="36">
        <f t="shared" si="3"/>
        <v>6.9840645288215625E-2</v>
      </c>
      <c r="O21" s="26"/>
      <c r="P21" s="26"/>
      <c r="Q21" s="26"/>
      <c r="R21" s="26"/>
      <c r="S21" s="26"/>
      <c r="T21" s="42"/>
      <c r="U21" s="38">
        <v>5114</v>
      </c>
      <c r="V21" s="43">
        <v>5414</v>
      </c>
      <c r="W21" s="46">
        <f t="shared" si="4"/>
        <v>6.9840645288215625E-2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5"/>
      <c r="AM21" s="1"/>
    </row>
    <row r="22" spans="1:42" ht="16.5" thickBot="1" x14ac:dyDescent="0.3">
      <c r="C22" s="74">
        <v>16</v>
      </c>
      <c r="D22" s="67" t="s">
        <v>20</v>
      </c>
      <c r="E22" s="53">
        <v>4325</v>
      </c>
      <c r="F22" s="63">
        <f>E22/E23</f>
        <v>8.6432582585583242E-2</v>
      </c>
      <c r="G22" s="64">
        <f t="shared" si="0"/>
        <v>-10</v>
      </c>
      <c r="H22" s="65">
        <f t="shared" si="1"/>
        <v>-2.3121387283236996E-3</v>
      </c>
      <c r="I22" s="54">
        <v>5041</v>
      </c>
      <c r="J22" s="63">
        <f>I22/I23</f>
        <v>9.4748515149236906E-2</v>
      </c>
      <c r="K22" s="53">
        <v>4315</v>
      </c>
      <c r="L22" s="63">
        <f>K22/K23</f>
        <v>8.588773885350319E-2</v>
      </c>
      <c r="M22" s="66">
        <f t="shared" si="2"/>
        <v>-726</v>
      </c>
      <c r="N22" s="36">
        <f t="shared" si="3"/>
        <v>-0.14401904384050784</v>
      </c>
      <c r="O22" s="26"/>
      <c r="P22" s="26"/>
      <c r="Q22" s="26"/>
      <c r="R22" s="26"/>
      <c r="S22" s="26"/>
      <c r="T22" s="42"/>
      <c r="U22" s="49">
        <v>4786</v>
      </c>
      <c r="V22" s="50">
        <v>4325</v>
      </c>
      <c r="W22" s="46">
        <f t="shared" si="4"/>
        <v>-0.14401904384050784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2" ht="13.5" thickBot="1" x14ac:dyDescent="0.25">
      <c r="C23" s="75"/>
      <c r="D23" s="76" t="s">
        <v>0</v>
      </c>
      <c r="E23" s="77">
        <f>SUM(E7:E22)</f>
        <v>50039</v>
      </c>
      <c r="F23" s="78">
        <f>E23/E23</f>
        <v>1</v>
      </c>
      <c r="G23" s="79">
        <f t="shared" si="0"/>
        <v>201</v>
      </c>
      <c r="H23" s="80">
        <f t="shared" si="1"/>
        <v>4.0168668438617878E-3</v>
      </c>
      <c r="I23" s="81">
        <f>SUM(I7:I22)</f>
        <v>53204</v>
      </c>
      <c r="J23" s="78">
        <f>I23/I23</f>
        <v>1</v>
      </c>
      <c r="K23" s="77">
        <f>SUM(K7:K22)</f>
        <v>50240</v>
      </c>
      <c r="L23" s="78">
        <f>K23/K23</f>
        <v>1</v>
      </c>
      <c r="M23" s="81">
        <f t="shared" si="2"/>
        <v>-2964</v>
      </c>
      <c r="N23" s="82">
        <f>M23/I23</f>
        <v>-5.5710096985189084E-2</v>
      </c>
      <c r="O23" s="27"/>
      <c r="P23" s="27"/>
      <c r="Q23" s="27"/>
      <c r="R23" s="27"/>
      <c r="S23" s="27"/>
      <c r="T23" s="42"/>
      <c r="U23" s="51">
        <f>SUM(U7:U22)</f>
        <v>52783</v>
      </c>
      <c r="V23" s="52">
        <f>SUM(V7:V22)</f>
        <v>50039</v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6"/>
      <c r="AK23" s="26"/>
      <c r="AL23" s="26"/>
      <c r="AM23" s="26"/>
      <c r="AN23" s="26"/>
      <c r="AO23" s="26"/>
    </row>
    <row r="24" spans="1:42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26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6"/>
      <c r="AK24" s="26"/>
      <c r="AL24" s="26"/>
      <c r="AM24" s="26"/>
      <c r="AN24" s="26"/>
      <c r="AO24" s="26"/>
    </row>
    <row r="25" spans="1:42" x14ac:dyDescent="0.2">
      <c r="AJ25" s="26"/>
      <c r="AK25" s="26"/>
      <c r="AL25" s="26"/>
      <c r="AM25" s="26"/>
      <c r="AN25" s="26"/>
      <c r="AO25" s="26"/>
    </row>
    <row r="26" spans="1:42" x14ac:dyDescent="0.2">
      <c r="AJ26" s="26"/>
      <c r="AK26" s="26"/>
      <c r="AL26" s="26"/>
      <c r="AM26" s="26"/>
      <c r="AN26" s="26"/>
      <c r="AO26" s="26"/>
    </row>
    <row r="27" spans="1:42" x14ac:dyDescent="0.2">
      <c r="AJ27" s="26"/>
      <c r="AK27" s="26"/>
      <c r="AL27" s="26"/>
      <c r="AM27" s="26"/>
      <c r="AN27" s="26"/>
      <c r="AO27" s="26"/>
    </row>
    <row r="28" spans="1:42" x14ac:dyDescent="0.2">
      <c r="AJ28" s="26"/>
      <c r="AK28" s="26"/>
      <c r="AL28" s="26"/>
      <c r="AM28" s="26"/>
      <c r="AN28" s="26"/>
      <c r="AO28" s="26"/>
    </row>
    <row r="29" spans="1:42" x14ac:dyDescent="0.2">
      <c r="AJ29" s="26"/>
      <c r="AK29" s="26"/>
      <c r="AL29" s="26"/>
      <c r="AM29" s="26"/>
      <c r="AN29" s="26"/>
      <c r="AO29" s="26"/>
    </row>
    <row r="30" spans="1:42" x14ac:dyDescent="0.2">
      <c r="AM30" s="1"/>
    </row>
    <row r="31" spans="1:42" x14ac:dyDescent="0.2">
      <c r="AM31" s="2"/>
    </row>
    <row r="32" spans="1:42" x14ac:dyDescent="0.2">
      <c r="P32" s="35"/>
      <c r="AN32" s="2"/>
    </row>
    <row r="33" spans="16:40" x14ac:dyDescent="0.2">
      <c r="P33" s="35"/>
      <c r="AN33" s="2"/>
    </row>
    <row r="34" spans="16:40" x14ac:dyDescent="0.2">
      <c r="P34" s="35"/>
      <c r="AN34" s="2"/>
    </row>
    <row r="35" spans="16:40" x14ac:dyDescent="0.2">
      <c r="P35" s="35"/>
      <c r="AN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U5:V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2015-03-20T07:03:17Z</cp:lastPrinted>
  <dcterms:created xsi:type="dcterms:W3CDTF">2003-06-02T05:51:50Z</dcterms:created>
  <dcterms:modified xsi:type="dcterms:W3CDTF">2015-04-09T09:05:26Z</dcterms:modified>
</cp:coreProperties>
</file>